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24000" windowHeight="9210" tabRatio="667" firstSheet="1" activeTab="1"/>
  </bookViews>
  <sheets>
    <sheet name="Planilha1" sheetId="1" state="hidden" r:id="rId1"/>
    <sheet name="ANEXO 1" sheetId="2" r:id="rId2"/>
  </sheets>
  <definedNames>
    <definedName name="_xlnm.Print_Area" localSheetId="1">'ANEXO 1'!$A$1:$M$53</definedName>
  </definedNames>
  <calcPr fullCalcOnLoad="1"/>
</workbook>
</file>

<file path=xl/sharedStrings.xml><?xml version="1.0" encoding="utf-8"?>
<sst xmlns="http://schemas.openxmlformats.org/spreadsheetml/2006/main" count="87" uniqueCount="55">
  <si>
    <t>QTD.</t>
  </si>
  <si>
    <t>DATA:</t>
  </si>
  <si>
    <t>FONTES CONSULTADAS</t>
  </si>
  <si>
    <t>ITEM</t>
  </si>
  <si>
    <t>CPF</t>
  </si>
  <si>
    <t>DA ELABORAÇÃO DO MAPA</t>
  </si>
  <si>
    <t>PLANILHA ELABORADA POR:</t>
  </si>
  <si>
    <t>FONTE 01:</t>
  </si>
  <si>
    <t>FONTE 02:</t>
  </si>
  <si>
    <t>FONTE 03:</t>
  </si>
  <si>
    <t>FONTE 04:</t>
  </si>
  <si>
    <t>FONTE 05:</t>
  </si>
  <si>
    <t>RESP. PELOS ORÇAMENTOS:</t>
  </si>
  <si>
    <t>OBJETO:</t>
  </si>
  <si>
    <t>FORNECEDOR</t>
  </si>
  <si>
    <t>BANCO DE PREÇOS</t>
  </si>
  <si>
    <t>GONDOLAS DE FORNECEDORES</t>
  </si>
  <si>
    <t>CONTRATO/ATA - OUTROS MUNICÍPIOS</t>
  </si>
  <si>
    <t>CONTRATO/ATA - MUNICÍPIO DE ROLÂNDIA</t>
  </si>
  <si>
    <t>TABELA OFICIAL DE CUSTOS</t>
  </si>
  <si>
    <t>PROGRAMA NOTA PARANÁ</t>
  </si>
  <si>
    <t>CALCULO REALIZADO POR SERVIDOR PÚBLICO</t>
  </si>
  <si>
    <t>SITES DE INTERNET</t>
  </si>
  <si>
    <t>OUTROS</t>
  </si>
  <si>
    <t>NOME:</t>
  </si>
  <si>
    <t>DATA ACESSO:</t>
  </si>
  <si>
    <t>C.N.P.J.:</t>
  </si>
  <si>
    <t>DATA</t>
  </si>
  <si>
    <t>DTA ACESSO</t>
  </si>
  <si>
    <t>CNPJ</t>
  </si>
  <si>
    <t>VIGENCIA</t>
  </si>
  <si>
    <t>Preço Unitário</t>
  </si>
  <si>
    <t>TOTAL</t>
  </si>
  <si>
    <t>Unitário</t>
  </si>
  <si>
    <t>MÉDIO</t>
  </si>
  <si>
    <t>MÍNIMO</t>
  </si>
  <si>
    <t>MEDIANO</t>
  </si>
  <si>
    <t>JUSTIFICATIVA DA APLICAÇÃO DO MÉTODO ESTATÍSTICO</t>
  </si>
  <si>
    <t>MÉTODO ESTATÍSTICO PARA DEFINIÇÃO DE VALOR</t>
  </si>
  <si>
    <t>Responsável pelo(s) orçamento(s)</t>
  </si>
  <si>
    <t>Planilha elaborada por</t>
  </si>
  <si>
    <t>(Assinado Digitalmente)</t>
  </si>
  <si>
    <t>LOTE</t>
  </si>
  <si>
    <t>FIM DA VIGêNCIA</t>
  </si>
  <si>
    <t>FIM  VIGÊNCIA</t>
  </si>
  <si>
    <t>DESCRIÇÃO</t>
  </si>
  <si>
    <t xml:space="preserve">TOTAL DO PROCEDIMENTO </t>
  </si>
  <si>
    <t xml:space="preserve">Prazo de entrega: Em até ___ (________), contados a partir da solicitação da Secretaria competente do Município; </t>
  </si>
  <si>
    <t>Condições de pagamento: Em até 30 (trinta) dias contados a partir da entrega do objeto da licitação.</t>
  </si>
  <si>
    <t>JUSTIFICATIVA DA ESCOLHA DOS FORNECEDORES, CASO PESQUISA DIRETA (Art. 5º, IV)</t>
  </si>
  <si>
    <t>Validade da ata de registro de preços: 12 (doze) meses, prorrogáveis conforme legislação vigente;</t>
  </si>
  <si>
    <t>ESPECIFICAÇÃO</t>
  </si>
  <si>
    <t>Validade da proposta de _______ (_____________) dias;</t>
  </si>
  <si>
    <t>UN.</t>
  </si>
  <si>
    <t>SECRETARIA SOLICITANTE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</si>
</sst>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_-&quot;R$&quot;\ * #,##0.0_-;\-&quot;R$&quot;\ * #,##0.0_-;_-&quot;R$&quot;\ * &quot;-&quot;??_-;_-@_-"/>
    <numFmt numFmtId="166" formatCode="_-&quot;R$&quot;\ * #,##0.000_-;\-&quot;R$&quot;\ * #,##0.000_-;_-&quot;R$&quot;\ * &quot;-&quot;??_-;_-@_-"/>
    <numFmt numFmtId="167" formatCode="_-&quot;R$&quot;\ * #,##0.0000_-;\-&quot;R$&quot;\ * #,##0.0000_-;_-&quot;R$&quot;\ * &quot;-&quot;??_-;_-@_-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-&quot;R$&quot;\ * #,##0.00000_-;\-&quot;R$&quot;\ * #,##0.00000_-;_-&quot;R$&quot;\ * &quot;-&quot;??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Book Antiqu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11182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3" fontId="0" fillId="0" borderId="0" xfId="0" applyNumberFormat="1" applyFont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" fontId="0" fillId="0" borderId="0" xfId="0" applyNumberFormat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4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/>
      <protection/>
    </xf>
    <xf numFmtId="0" fontId="8" fillId="33" borderId="14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 locked="0"/>
    </xf>
    <xf numFmtId="164" fontId="7" fillId="0" borderId="0" xfId="0" applyNumberFormat="1" applyFont="1" applyBorder="1" applyAlignment="1" applyProtection="1">
      <alignment horizontal="center" vertical="center" wrapText="1"/>
      <protection locked="0"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7" fillId="33" borderId="18" xfId="0" applyFont="1" applyFill="1" applyBorder="1" applyAlignment="1" applyProtection="1">
      <alignment/>
      <protection/>
    </xf>
    <xf numFmtId="0" fontId="2" fillId="0" borderId="19" xfId="0" applyFont="1" applyBorder="1" applyAlignment="1" applyProtection="1">
      <alignment vertical="center"/>
      <protection/>
    </xf>
    <xf numFmtId="14" fontId="0" fillId="0" borderId="20" xfId="0" applyNumberFormat="1" applyFont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/>
      <protection/>
    </xf>
    <xf numFmtId="0" fontId="4" fillId="0" borderId="21" xfId="46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" fontId="4" fillId="0" borderId="21" xfId="46" applyNumberFormat="1" applyFont="1" applyBorder="1" applyAlignment="1" applyProtection="1">
      <alignment horizontal="center" vertical="center" wrapText="1"/>
      <protection locked="0"/>
    </xf>
    <xf numFmtId="0" fontId="7" fillId="33" borderId="24" xfId="0" applyFont="1" applyFill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7" fillId="33" borderId="26" xfId="0" applyFont="1" applyFill="1" applyBorder="1" applyAlignment="1" applyProtection="1">
      <alignment/>
      <protection/>
    </xf>
    <xf numFmtId="0" fontId="7" fillId="33" borderId="27" xfId="0" applyFont="1" applyFill="1" applyBorder="1" applyAlignment="1" applyProtection="1">
      <alignment/>
      <protection/>
    </xf>
    <xf numFmtId="0" fontId="7" fillId="33" borderId="20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7" fillId="33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8" fillId="33" borderId="0" xfId="0" applyFont="1" applyFill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 locked="0"/>
    </xf>
    <xf numFmtId="0" fontId="30" fillId="0" borderId="21" xfId="0" applyFont="1" applyBorder="1" applyAlignment="1">
      <alignment horizontal="justify" vertical="center" wrapText="1"/>
    </xf>
    <xf numFmtId="167" fontId="0" fillId="0" borderId="21" xfId="46" applyNumberFormat="1" applyFont="1" applyBorder="1" applyAlignment="1" applyProtection="1">
      <alignment horizontal="center" vertical="center" wrapText="1"/>
      <protection locked="0"/>
    </xf>
    <xf numFmtId="167" fontId="48" fillId="0" borderId="21" xfId="46" applyNumberFormat="1" applyFont="1" applyBorder="1" applyAlignment="1">
      <alignment horizontal="center" vertical="center"/>
    </xf>
    <xf numFmtId="167" fontId="2" fillId="0" borderId="21" xfId="46" applyNumberFormat="1" applyFont="1" applyBorder="1" applyAlignment="1" applyProtection="1">
      <alignment horizontal="center" vertical="center" wrapText="1"/>
      <protection/>
    </xf>
    <xf numFmtId="167" fontId="0" fillId="34" borderId="28" xfId="46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2" fillId="33" borderId="10" xfId="0" applyFont="1" applyFill="1" applyBorder="1" applyAlignment="1" applyProtection="1">
      <alignment horizontal="center" vertical="center" textRotation="90"/>
      <protection locked="0"/>
    </xf>
    <xf numFmtId="0" fontId="2" fillId="33" borderId="29" xfId="0" applyFont="1" applyFill="1" applyBorder="1" applyAlignment="1" applyProtection="1">
      <alignment horizontal="center" vertical="center" textRotation="90"/>
      <protection locked="0"/>
    </xf>
    <xf numFmtId="4" fontId="2" fillId="33" borderId="19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/>
      <protection/>
    </xf>
    <xf numFmtId="0" fontId="2" fillId="33" borderId="30" xfId="0" applyFont="1" applyFill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 applyProtection="1">
      <alignment horizontal="center" vertical="center"/>
      <protection locked="0"/>
    </xf>
    <xf numFmtId="0" fontId="2" fillId="33" borderId="32" xfId="0" applyFont="1" applyFill="1" applyBorder="1" applyAlignment="1" applyProtection="1">
      <alignment horizontal="center" vertical="center"/>
      <protection locked="0"/>
    </xf>
    <xf numFmtId="0" fontId="2" fillId="33" borderId="33" xfId="0" applyFont="1" applyFill="1" applyBorder="1" applyAlignment="1" applyProtection="1">
      <alignment horizontal="center" vertical="center"/>
      <protection locked="0"/>
    </xf>
    <xf numFmtId="0" fontId="2" fillId="33" borderId="34" xfId="0" applyFont="1" applyFill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9" fillId="0" borderId="23" xfId="0" applyFont="1" applyBorder="1" applyAlignment="1" applyProtection="1">
      <alignment horizontal="center"/>
      <protection locked="0"/>
    </xf>
    <xf numFmtId="0" fontId="9" fillId="0" borderId="33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4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33" borderId="29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35" xfId="0" applyNumberFormat="1" applyFont="1" applyBorder="1" applyAlignment="1" applyProtection="1">
      <alignment horizontal="center" vertical="center" wrapText="1"/>
      <protection locked="0"/>
    </xf>
    <xf numFmtId="164" fontId="7" fillId="0" borderId="36" xfId="0" applyNumberFormat="1" applyFont="1" applyBorder="1" applyAlignment="1" applyProtection="1">
      <alignment horizontal="center" vertical="center" wrapText="1"/>
      <protection locked="0"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2" fillId="33" borderId="37" xfId="0" applyFont="1" applyFill="1" applyBorder="1" applyAlignment="1" applyProtection="1">
      <alignment horizontal="center" vertical="center" wrapText="1"/>
      <protection/>
    </xf>
    <xf numFmtId="0" fontId="2" fillId="33" borderId="2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0" fillId="0" borderId="39" xfId="0" applyBorder="1" applyAlignment="1" applyProtection="1">
      <alignment horizontal="center"/>
      <protection/>
    </xf>
    <xf numFmtId="0" fontId="0" fillId="0" borderId="40" xfId="0" applyBorder="1" applyAlignment="1" applyProtection="1">
      <alignment horizontal="center"/>
      <protection/>
    </xf>
    <xf numFmtId="0" fontId="0" fillId="0" borderId="41" xfId="0" applyBorder="1" applyAlignment="1" applyProtection="1">
      <alignment horizontal="center"/>
      <protection/>
    </xf>
    <xf numFmtId="0" fontId="0" fillId="0" borderId="25" xfId="0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center" vertical="center"/>
      <protection/>
    </xf>
    <xf numFmtId="0" fontId="2" fillId="33" borderId="20" xfId="0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2" fillId="33" borderId="37" xfId="0" applyFont="1" applyFill="1" applyBorder="1" applyAlignment="1" applyProtection="1">
      <alignment horizontal="center"/>
      <protection/>
    </xf>
    <xf numFmtId="0" fontId="2" fillId="33" borderId="20" xfId="0" applyFont="1" applyFill="1" applyBorder="1" applyAlignment="1" applyProtection="1">
      <alignment horizont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horizontal="center" vertical="center"/>
      <protection/>
    </xf>
    <xf numFmtId="0" fontId="9" fillId="0" borderId="32" xfId="0" applyFont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center" wrapText="1"/>
      <protection/>
    </xf>
    <xf numFmtId="0" fontId="2" fillId="33" borderId="37" xfId="0" applyFont="1" applyFill="1" applyBorder="1" applyAlignment="1" applyProtection="1">
      <alignment horizontal="center" wrapText="1"/>
      <protection/>
    </xf>
    <xf numFmtId="0" fontId="2" fillId="33" borderId="20" xfId="0" applyFont="1" applyFill="1" applyBorder="1" applyAlignment="1" applyProtection="1">
      <alignment horizontal="center" wrapText="1"/>
      <protection/>
    </xf>
    <xf numFmtId="3" fontId="2" fillId="33" borderId="44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45" xfId="0" applyNumberFormat="1" applyFont="1" applyFill="1" applyBorder="1" applyAlignment="1" applyProtection="1">
      <alignment horizontal="center" vertical="center" textRotation="90" wrapText="1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37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2" fillId="33" borderId="42" xfId="0" applyFont="1" applyFill="1" applyBorder="1" applyAlignment="1" applyProtection="1">
      <alignment horizontal="center" vertical="center"/>
      <protection locked="0"/>
    </xf>
    <xf numFmtId="0" fontId="2" fillId="33" borderId="43" xfId="0" applyFont="1" applyFill="1" applyBorder="1" applyAlignment="1" applyProtection="1">
      <alignment horizontal="center" vertical="center"/>
      <protection locked="0"/>
    </xf>
    <xf numFmtId="0" fontId="2" fillId="33" borderId="46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zoomScalePageLayoutView="0" workbookViewId="0" topLeftCell="A1">
      <selection activeCell="G11" sqref="G11"/>
    </sheetView>
  </sheetViews>
  <sheetFormatPr defaultColWidth="9.140625" defaultRowHeight="12.75"/>
  <cols>
    <col min="8" max="8" width="44.8515625" style="0" bestFit="1" customWidth="1"/>
    <col min="9" max="9" width="24.8515625" style="0" bestFit="1" customWidth="1"/>
    <col min="10" max="10" width="16.421875" style="0" bestFit="1" customWidth="1"/>
  </cols>
  <sheetData>
    <row r="1" spans="1:16" ht="12.75">
      <c r="A1" t="s">
        <v>15</v>
      </c>
      <c r="H1" t="s">
        <v>15</v>
      </c>
      <c r="I1" t="s">
        <v>24</v>
      </c>
      <c r="J1" t="s">
        <v>25</v>
      </c>
      <c r="P1" t="s">
        <v>34</v>
      </c>
    </row>
    <row r="2" spans="1:16" ht="12.75">
      <c r="A2" t="s">
        <v>21</v>
      </c>
      <c r="H2" t="s">
        <v>21</v>
      </c>
      <c r="I2" t="s">
        <v>24</v>
      </c>
      <c r="J2" t="s">
        <v>4</v>
      </c>
      <c r="P2" t="s">
        <v>35</v>
      </c>
    </row>
    <row r="3" spans="1:16" ht="12.75">
      <c r="A3" t="s">
        <v>18</v>
      </c>
      <c r="H3" t="s">
        <v>18</v>
      </c>
      <c r="I3" t="s">
        <v>43</v>
      </c>
      <c r="P3" t="s">
        <v>36</v>
      </c>
    </row>
    <row r="4" spans="1:10" ht="12.75">
      <c r="A4" t="s">
        <v>17</v>
      </c>
      <c r="H4" t="s">
        <v>17</v>
      </c>
      <c r="I4" t="s">
        <v>24</v>
      </c>
      <c r="J4" t="s">
        <v>44</v>
      </c>
    </row>
    <row r="5" spans="1:10" ht="12.75">
      <c r="A5" t="s">
        <v>14</v>
      </c>
      <c r="H5" t="s">
        <v>14</v>
      </c>
      <c r="I5" t="s">
        <v>24</v>
      </c>
      <c r="J5" t="s">
        <v>26</v>
      </c>
    </row>
    <row r="6" spans="1:11" ht="12.75">
      <c r="A6" t="s">
        <v>16</v>
      </c>
      <c r="H6" t="s">
        <v>16</v>
      </c>
      <c r="I6" t="s">
        <v>24</v>
      </c>
      <c r="J6" t="s">
        <v>26</v>
      </c>
      <c r="K6" t="s">
        <v>27</v>
      </c>
    </row>
    <row r="7" spans="1:9" ht="12.75">
      <c r="A7" t="s">
        <v>20</v>
      </c>
      <c r="H7" t="s">
        <v>20</v>
      </c>
      <c r="I7" t="s">
        <v>28</v>
      </c>
    </row>
    <row r="8" spans="1:11" ht="12.75">
      <c r="A8" t="s">
        <v>22</v>
      </c>
      <c r="H8" t="s">
        <v>22</v>
      </c>
      <c r="I8" t="s">
        <v>24</v>
      </c>
      <c r="J8" t="s">
        <v>29</v>
      </c>
      <c r="K8" t="s">
        <v>27</v>
      </c>
    </row>
    <row r="9" spans="1:11" ht="12.75">
      <c r="A9" t="s">
        <v>19</v>
      </c>
      <c r="H9" t="s">
        <v>19</v>
      </c>
      <c r="I9" t="s">
        <v>24</v>
      </c>
      <c r="J9" t="s">
        <v>25</v>
      </c>
      <c r="K9" t="s">
        <v>30</v>
      </c>
    </row>
    <row r="10" spans="1:10" ht="12.75">
      <c r="A10" t="s">
        <v>23</v>
      </c>
      <c r="H10" t="s">
        <v>23</v>
      </c>
      <c r="I10" t="s">
        <v>24</v>
      </c>
      <c r="J10" t="s">
        <v>45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52"/>
  <sheetViews>
    <sheetView showGridLines="0" tabSelected="1" view="pageBreakPreview" zoomScaleSheetLayoutView="100" zoomScalePageLayoutView="0" workbookViewId="0" topLeftCell="A16">
      <selection activeCell="H28" sqref="H28"/>
    </sheetView>
  </sheetViews>
  <sheetFormatPr defaultColWidth="7.00390625" defaultRowHeight="12.75"/>
  <cols>
    <col min="1" max="1" width="4.8515625" style="1" customWidth="1"/>
    <col min="2" max="2" width="5.28125" style="1" customWidth="1"/>
    <col min="3" max="3" width="5.8515625" style="1" customWidth="1"/>
    <col min="4" max="4" width="7.57421875" style="1" customWidth="1"/>
    <col min="5" max="5" width="61.421875" style="1" customWidth="1"/>
    <col min="6" max="10" width="14.7109375" style="1" customWidth="1"/>
    <col min="11" max="11" width="14.140625" style="1" bestFit="1" customWidth="1"/>
    <col min="12" max="12" width="14.00390625" style="1" customWidth="1"/>
    <col min="13" max="13" width="15.7109375" style="1" customWidth="1"/>
    <col min="14" max="14" width="13.140625" style="1" customWidth="1"/>
    <col min="15" max="15" width="22.7109375" style="1" customWidth="1"/>
    <col min="16" max="16" width="7.00390625" style="1" customWidth="1"/>
    <col min="17" max="17" width="10.140625" style="1" customWidth="1"/>
    <col min="18" max="18" width="12.00390625" style="1" customWidth="1"/>
    <col min="19" max="24" width="7.00390625" style="1" customWidth="1"/>
    <col min="25" max="16384" width="7.00390625" style="1" customWidth="1"/>
  </cols>
  <sheetData>
    <row r="2" ht="13.5" thickBot="1"/>
    <row r="3" spans="11:12" ht="13.5" thickBot="1">
      <c r="K3" s="29" t="s">
        <v>1</v>
      </c>
      <c r="L3" s="30">
        <f ca="1">TODAY()</f>
        <v>45400</v>
      </c>
    </row>
    <row r="4" spans="1:5" ht="26.25" customHeight="1" thickBot="1">
      <c r="A4" s="105" t="s">
        <v>54</v>
      </c>
      <c r="B4" s="106"/>
      <c r="C4" s="106"/>
      <c r="D4" s="107"/>
      <c r="E4" s="46"/>
    </row>
    <row r="5" s="37" customFormat="1" ht="12.75"/>
    <row r="6" s="9" customFormat="1" ht="13.5" thickBot="1"/>
    <row r="7" spans="1:10" s="9" customFormat="1" ht="16.5" thickBot="1">
      <c r="A7" s="98" t="s">
        <v>5</v>
      </c>
      <c r="B7" s="99"/>
      <c r="C7" s="99"/>
      <c r="D7" s="99"/>
      <c r="E7" s="100"/>
      <c r="F7" s="10"/>
      <c r="H7" s="10"/>
      <c r="I7" s="10"/>
      <c r="J7" s="10"/>
    </row>
    <row r="8" spans="1:5" s="9" customFormat="1" ht="15" customHeight="1">
      <c r="A8" s="101" t="s">
        <v>12</v>
      </c>
      <c r="B8" s="102"/>
      <c r="C8" s="102"/>
      <c r="D8" s="102"/>
      <c r="E8" s="53"/>
    </row>
    <row r="9" spans="1:5" s="9" customFormat="1" ht="15" customHeight="1" thickBot="1">
      <c r="A9" s="103" t="s">
        <v>6</v>
      </c>
      <c r="B9" s="104"/>
      <c r="C9" s="104"/>
      <c r="D9" s="104"/>
      <c r="E9" s="35"/>
    </row>
    <row r="10" s="9" customFormat="1" ht="12.75"/>
    <row r="11" spans="12:13" s="9" customFormat="1" ht="13.5" thickBot="1">
      <c r="L11" s="11"/>
      <c r="M11" s="11"/>
    </row>
    <row r="12" spans="1:5" s="9" customFormat="1" ht="13.5" thickBot="1">
      <c r="A12" s="98" t="s">
        <v>13</v>
      </c>
      <c r="B12" s="99"/>
      <c r="C12" s="99"/>
      <c r="D12" s="99"/>
      <c r="E12" s="46"/>
    </row>
    <row r="13" spans="1:5" s="9" customFormat="1" ht="12.75">
      <c r="A13" s="47"/>
      <c r="B13" s="47"/>
      <c r="C13" s="47"/>
      <c r="D13" s="47"/>
      <c r="E13" s="47"/>
    </row>
    <row r="14" spans="3:7" s="9" customFormat="1" ht="13.5" thickBot="1">
      <c r="C14" s="11"/>
      <c r="D14" s="11"/>
      <c r="E14" s="11"/>
      <c r="F14" s="11"/>
      <c r="G14" s="11"/>
    </row>
    <row r="15" spans="1:7" s="9" customFormat="1" ht="25.5" customHeight="1" thickBot="1">
      <c r="A15" s="95" t="s">
        <v>38</v>
      </c>
      <c r="B15" s="96"/>
      <c r="C15" s="96"/>
      <c r="D15" s="96"/>
      <c r="E15" s="97"/>
      <c r="F15" s="27" t="s">
        <v>34</v>
      </c>
      <c r="G15" s="11"/>
    </row>
    <row r="16" spans="2:12" s="9" customFormat="1" ht="12.75">
      <c r="B16" s="12"/>
      <c r="C16" s="12"/>
      <c r="D16" s="12"/>
      <c r="E16" s="12"/>
      <c r="F16" s="11"/>
      <c r="G16" s="11"/>
      <c r="I16" s="11"/>
      <c r="L16" s="1"/>
    </row>
    <row r="17" spans="3:12" s="9" customFormat="1" ht="13.5" thickBot="1">
      <c r="C17" s="11"/>
      <c r="D17" s="11"/>
      <c r="E17" s="11"/>
      <c r="F17" s="11"/>
      <c r="G17" s="11"/>
      <c r="H17" s="11"/>
      <c r="L17" s="1"/>
    </row>
    <row r="18" spans="1:12" ht="12.75" customHeight="1" thickBot="1">
      <c r="A18" s="110" t="s">
        <v>2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1:12" ht="15" customHeight="1" thickBot="1">
      <c r="A19" s="115" t="s">
        <v>7</v>
      </c>
      <c r="B19" s="116"/>
      <c r="C19" s="117"/>
      <c r="D19" s="113" t="s">
        <v>17</v>
      </c>
      <c r="E19" s="114"/>
      <c r="F19" s="114"/>
      <c r="G19" s="43" t="str">
        <f>IF(OR(D19="BANCO DE PREÇOS",D19="CALCULO REALIZADO POR SERVIDOR PÚBLICO",D19="TABELA OFICIAL DE CUSTOS",D19="CONTRATO/ATA - OUTROS MUNICÍPIOS",D19="FORNECEDOR",D19="GONDOLAS DE FORNECEDORES",D19="SITES DE INTERNET",D19="TABELA OFICIAL DE CUSTOS",D19="OUTROS"),"NOME:",IF(D19="PROGRAMA NOTA PARANÁ","DT.ACESSO",IF(D19="CONTRATO/ATA - MUNICÍPIO DE ROLÂNDIA","FIM DA VIGÊNCIA:","")))</f>
        <v>NOME:</v>
      </c>
      <c r="H19" s="40"/>
      <c r="I19" s="39" t="str">
        <f>IF(OR(D19="FORNECEDOR",D19="GONDOLAS DE FORNECEDORES",D19="SITES DE INTERNET"),"C.N.P.J.:",IF(D19="BANCO DE PREÇOS","DT.ACESSO:",IF(D19="TABELA OFICIAL DE CUSTOS","DT.ACESSO:",IF(D19="CONTRATO/ATA - OUTROS MUNICÍPIOS","FIM.VIGENCIA:",IF(D19="CALCULO REALIZADO POR SERVIDOR PÚBLICO","C.P.F.:",IF(D19="OUTROS","DESCRIÇÃO:",IF(D19="CONTRATO/ATA - MUNICÍPIO DE ROLÂNDIA","N.:CONT/ATA:","")))))))</f>
        <v>FIM.VIGENCIA:</v>
      </c>
      <c r="J19" s="41"/>
      <c r="K19" s="39" t="str">
        <f>IF(OR(D19="GONDOLAS DE FORNECEDORES",D19="SITES DE INTERNET"),"DT PESQ.:",IF(D19="TABELA OFICIAL DE CUSTOS","VIGÊNCIA:",IF(D19="CONTRATO/ATA - OUTROS MUNICÍPIOS","N.: CONT/ATA:","")))</f>
        <v>N.: CONT/ATA:</v>
      </c>
      <c r="L19" s="42"/>
    </row>
    <row r="20" spans="1:12" ht="15" customHeight="1" thickBot="1">
      <c r="A20" s="66" t="s">
        <v>8</v>
      </c>
      <c r="B20" s="67"/>
      <c r="C20" s="68"/>
      <c r="D20" s="72"/>
      <c r="E20" s="73"/>
      <c r="F20" s="73"/>
      <c r="G20" s="44">
        <f>IF(OR(D20="BANCO DE PREÇOS",D20="CALCULO REALIZADO POR SERVIDOR PÚBLICO",D20="TABELA OFICIAL DE CUSTOS",D20="CONTRATO/ATA - OUTROS MUNICÍPIOS",D20="FORNECEDOR",D20="GONDOLAS DE FORNECEDORES",D20="SITES DE INTERNET",D20="TABELA OFICIAL DE CUSTOS",D20="OUTROS"),"NOME:",IF(D20="PROGRAMA NOTA PARANÁ","DT.ACESSO",IF(D20="CONTRATO/ATA - MUNICÍPIO DE ROLÂNDIA","FIM DA VIGÊNCIA:","")))</f>
      </c>
      <c r="H20" s="33"/>
      <c r="I20" s="28">
        <f>IF(OR(D20="FORNECEDOR",D20="GONDOLAS DE FORNECEDORES",D20="SITES DE INTERNET"),"C.N.P.J.:",IF(D20="BANCO DE PREÇOS","DT.ACESSO:",IF(D20="TABELA OFICIAL DE CUSTOS","DT.ACESSO:",IF(D20="CONTRATO/ATA - OUTROS MUNICÍPIOS","FIM.VIGENCIA:",IF(D20="CALCULO REALIZADO POR SERVIDOR PÚBLICO","C.P.F.:",IF(D20="OUTROS","DESCRIÇÃO:",IF(D20="CONTRATO/ATA - MUNICÍPIO DE ROLÂNDIA","N.:CONT/ATA:","")))))))</f>
      </c>
      <c r="J20" s="33"/>
      <c r="K20" s="20">
        <f>IF(OR(D20="GONDOLAS DE FORNECEDORES",D20="SITES DA INTERNET"),"DT PESQ.:",IF(D20="TABELA OFICIAL DE CUSTOS","VIGÊNCIA:",""))</f>
      </c>
      <c r="L20" s="22"/>
    </row>
    <row r="21" spans="1:12" ht="15" customHeight="1" thickBot="1">
      <c r="A21" s="66" t="s">
        <v>9</v>
      </c>
      <c r="B21" s="67"/>
      <c r="C21" s="68"/>
      <c r="D21" s="72"/>
      <c r="E21" s="73"/>
      <c r="F21" s="73"/>
      <c r="G21" s="44">
        <f>IF(OR(D21="BANCO DE PREÇOS",D21="CALCULO REALIZADO POR SERVIDOR PÚBLICO",D21="TABELA OFICIAL DE CUSTOS",D21="CONTRATO/ATA - OUTROS MUNICÍPIOS",D21="FORNECEDOR",D21="GONDOLAS DE FORNECEDORES",D21="SITES DE INTERNET",D21="TABELA OFICIAL DE CUSTOS",D21="OUTROS"),"NOME:",IF(D21="PROGRAMA NOTA PARANÁ","DT.ACESSO",IF(D21="CONTRATO/ATA - MUNICÍPIO DE ROLÂNDIA","FIM DA VIGÊNCIA:","")))</f>
      </c>
      <c r="H21" s="33"/>
      <c r="I21" s="28">
        <f>IF(OR(D21="FORNECEDOR",D21="GONDOLAS DE FORNECEDORES",D21="SITES DE INTERNET"),"C.N.P.J.:",IF(D21="BANCO DE PREÇOS","DT.ACESSO:",IF(D21="TABELA OFICIAL DE CUSTOS","DT.ACESSO:",IF(D21="CONTRATO/ATA - OUTROS MUNICÍPIOS","FIM.VIGENCIA:",IF(D21="CALCULO REALIZADO POR SERVIDOR PÚBLICO","C.P.F.:",IF(D21="OUTROS","DESCRIÇÃO:",IF(D21="CONTRATO/ATA - MUNICÍPIO DE ROLÂNDIA","N.:CONT/ATA:","")))))))</f>
      </c>
      <c r="J21" s="33"/>
      <c r="K21" s="20">
        <f>IF(OR(D21="GONDOLAS DE FORNECEDORES",D21="SITES DA INTERNET"),"DT PESQ.:",IF(D21="TABELA OFICIAL DE CUSTOS","VIGÊNCIA:",""))</f>
      </c>
      <c r="L21" s="22"/>
    </row>
    <row r="22" spans="1:12" ht="15" customHeight="1" thickBot="1">
      <c r="A22" s="66" t="s">
        <v>10</v>
      </c>
      <c r="B22" s="67"/>
      <c r="C22" s="68"/>
      <c r="D22" s="72"/>
      <c r="E22" s="73"/>
      <c r="F22" s="73"/>
      <c r="G22" s="44">
        <f>IF(OR(D22="BANCO DE PREÇOS",D22="CALCULO REALIZADO POR SERVIDOR PÚBLICO",D22="TABELA OFICIAL DE CUSTOS",D22="CONTRATO/ATA - OUTROS MUNICÍPIOS",D22="FORNECEDOR",D22="GONDOLAS DE FORNECEDORES",D22="SITES DE INTERNET",D22="TABELA OFICIAL DE CUSTOS",D22="OUTROS"),"NOME:",IF(D22="PROGRAMA NOTA PARANÁ","DT.ACESSO",IF(D22="CONTRATO/ATA - MUNICÍPIO DE ROLÂNDIA","FIM DA VIGÊNCIA:","")))</f>
      </c>
      <c r="H22" s="33"/>
      <c r="I22" s="28">
        <f>IF(OR(D22="FORNECEDOR",D22="GONDOLAS DE FORNECEDORES",D22="SITES DE INTERNET"),"C.N.P.J.:",IF(D22="BANCO DE PREÇOS","DT.ACESSO:",IF(D22="TABELA OFICIAL DE CUSTOS","DT.ACESSO:",IF(D22="CONTRATO/ATA - OUTROS MUNICÍPIOS","FIM.VIGENCIA:",IF(D22="CALCULO REALIZADO POR SERVIDOR PÚBLICO","C.P.F.:",IF(D22="OUTROS","DESCRIÇÃO:",IF(D22="CONTRATO/ATA - MUNICÍPIO DE ROLÂNDIA","N.:CONT/ATA:","")))))))</f>
      </c>
      <c r="J22" s="33"/>
      <c r="K22" s="20">
        <f>IF(OR(D22="GONDOLAS DE FORNECEDORES",D22="SITES DA INTERNET"),"DT PESQ.:",IF(D22="TABELA OFICIAL DE CUSTOS","VIGÊNCIA:",""))</f>
      </c>
      <c r="L22" s="22"/>
    </row>
    <row r="23" spans="1:12" ht="15" customHeight="1" thickBot="1">
      <c r="A23" s="69" t="s">
        <v>11</v>
      </c>
      <c r="B23" s="70"/>
      <c r="C23" s="71"/>
      <c r="D23" s="74"/>
      <c r="E23" s="75"/>
      <c r="F23" s="75"/>
      <c r="G23" s="45">
        <f>IF(OR(D23="BANCO DE PREÇOS",D23="CALCULO REALIZADO POR SERVIDOR PÚBLICO",D23="TABELA OFICIAL DE CUSTOS",D23="CONTRATO/ATA - OUTROS MUNICÍPIOS",D23="FORNECEDOR",D23="GONDOLAS DE FORNECEDORES",D23="SITES DE INTERNET",D23="TABELA OFICIAL DE CUSTOS",D23="OUTROS"),"NOME:",IF(D23="PROGRAMA NOTA PARANÁ","DT.ACESSO",IF(D23="CONTRATO/ATA - MUNICÍPIO DE ROLÂNDIA","FIM DA VIGÊNCIA:","")))</f>
      </c>
      <c r="H23" s="34"/>
      <c r="I23" s="31">
        <f>IF(OR(D23="FORNECEDOR",D23="GONDOLAS DE FORNECEDORES",D23="SITES DE INTERNET"),"C.N.P.J.:",IF(D23="BANCO DE PREÇOS","DT.ACESSO:",IF(D23="TABELA OFICIAL DE CUSTOS","DT.ACESSO:",IF(D23="CONTRATO/ATA - OUTROS MUNICÍPIOS","FIM.VIGENCIA:",IF(D23="CALCULO REALIZADO POR SERVIDOR PÚBLICO","C.P.F.:",IF(D23="OUTROS","DESCRIÇÃO:",IF(D23="CONTRATO/ATA - MUNICÍPIO DE ROLÂNDIA","N.:CONT/ATA:","")))))))</f>
      </c>
      <c r="J23" s="34"/>
      <c r="K23" s="21">
        <f>IF(OR(D23="GONDOLAS DE FORNECEDORES",D23="SITES DA INTERNET"),"DT PESQ.:",IF(D23="TABELA OFICIAL DE CUSTOS","VIGÊNCIA:",""))</f>
      </c>
      <c r="L23" s="23"/>
    </row>
    <row r="24" spans="1:11" ht="12.75">
      <c r="A24" s="48"/>
      <c r="B24" s="48"/>
      <c r="C24" s="48"/>
      <c r="D24" s="49"/>
      <c r="E24" s="49"/>
      <c r="F24" s="49"/>
      <c r="G24" s="50"/>
      <c r="H24" s="51"/>
      <c r="I24" s="50"/>
      <c r="J24" s="51"/>
      <c r="K24" s="52"/>
    </row>
    <row r="25" spans="3:5" ht="13.5" thickBot="1">
      <c r="C25" s="4"/>
      <c r="D25" s="4"/>
      <c r="E25" s="4"/>
    </row>
    <row r="26" spans="1:12" s="5" customFormat="1" ht="13.5" customHeight="1" thickBot="1">
      <c r="A26" s="61" t="s">
        <v>42</v>
      </c>
      <c r="B26" s="61" t="s">
        <v>3</v>
      </c>
      <c r="C26" s="108" t="s">
        <v>0</v>
      </c>
      <c r="D26" s="79" t="s">
        <v>53</v>
      </c>
      <c r="E26" s="79" t="s">
        <v>51</v>
      </c>
      <c r="F26" s="13" t="s">
        <v>7</v>
      </c>
      <c r="G26" s="13" t="s">
        <v>8</v>
      </c>
      <c r="H26" s="13" t="s">
        <v>9</v>
      </c>
      <c r="I26" s="13" t="s">
        <v>10</v>
      </c>
      <c r="J26" s="13" t="s">
        <v>11</v>
      </c>
      <c r="K26" s="63" t="str">
        <f>CONCATENATE("PREÇO ",F15)</f>
        <v>PREÇO MÉDIO</v>
      </c>
      <c r="L26" s="64"/>
    </row>
    <row r="27" spans="1:12" s="5" customFormat="1" ht="21" customHeight="1">
      <c r="A27" s="62"/>
      <c r="B27" s="62"/>
      <c r="C27" s="109"/>
      <c r="D27" s="80"/>
      <c r="E27" s="80"/>
      <c r="F27" s="13" t="s">
        <v>31</v>
      </c>
      <c r="G27" s="13" t="s">
        <v>31</v>
      </c>
      <c r="H27" s="13" t="s">
        <v>31</v>
      </c>
      <c r="I27" s="13" t="s">
        <v>31</v>
      </c>
      <c r="J27" s="13" t="s">
        <v>31</v>
      </c>
      <c r="K27" s="16" t="s">
        <v>33</v>
      </c>
      <c r="L27" s="17" t="s">
        <v>32</v>
      </c>
    </row>
    <row r="28" spans="1:12" s="14" customFormat="1" ht="15">
      <c r="A28" s="38"/>
      <c r="B28" s="38"/>
      <c r="C28" s="38"/>
      <c r="D28" s="38"/>
      <c r="E28" s="54"/>
      <c r="F28" s="55"/>
      <c r="G28" s="55"/>
      <c r="H28" s="55"/>
      <c r="I28" s="55"/>
      <c r="J28" s="55"/>
      <c r="K28" s="56"/>
      <c r="L28" s="57">
        <f aca="true" t="shared" si="0" ref="L28:L36">IF(K28="","",(K28*C28))</f>
      </c>
    </row>
    <row r="29" spans="1:12" s="15" customFormat="1" ht="15">
      <c r="A29" s="38"/>
      <c r="B29" s="38"/>
      <c r="C29" s="38"/>
      <c r="D29" s="38"/>
      <c r="E29" s="54"/>
      <c r="F29" s="55"/>
      <c r="G29" s="55"/>
      <c r="H29" s="55"/>
      <c r="I29" s="55"/>
      <c r="J29" s="55"/>
      <c r="K29" s="56"/>
      <c r="L29" s="57">
        <f t="shared" si="0"/>
      </c>
    </row>
    <row r="30" spans="1:12" s="15" customFormat="1" ht="12.75" customHeight="1">
      <c r="A30" s="38"/>
      <c r="B30" s="38"/>
      <c r="C30" s="38"/>
      <c r="D30" s="38"/>
      <c r="E30" s="54"/>
      <c r="F30" s="55"/>
      <c r="G30" s="55"/>
      <c r="H30" s="55"/>
      <c r="I30" s="55"/>
      <c r="J30" s="55"/>
      <c r="K30" s="56"/>
      <c r="L30" s="57">
        <f t="shared" si="0"/>
      </c>
    </row>
    <row r="31" spans="1:12" s="15" customFormat="1" ht="12.75">
      <c r="A31" s="38"/>
      <c r="B31" s="38"/>
      <c r="C31" s="38"/>
      <c r="D31" s="38"/>
      <c r="E31" s="32"/>
      <c r="F31" s="55"/>
      <c r="G31" s="55"/>
      <c r="H31" s="55"/>
      <c r="I31" s="55"/>
      <c r="J31" s="55"/>
      <c r="K31" s="56"/>
      <c r="L31" s="57">
        <f t="shared" si="0"/>
      </c>
    </row>
    <row r="32" spans="1:12" s="15" customFormat="1" ht="12.75">
      <c r="A32" s="38"/>
      <c r="B32" s="38"/>
      <c r="C32" s="38"/>
      <c r="D32" s="38"/>
      <c r="E32" s="32"/>
      <c r="F32" s="55"/>
      <c r="G32" s="55"/>
      <c r="H32" s="55"/>
      <c r="I32" s="55"/>
      <c r="J32" s="55"/>
      <c r="K32" s="56"/>
      <c r="L32" s="57">
        <f t="shared" si="0"/>
      </c>
    </row>
    <row r="33" spans="1:12" s="15" customFormat="1" ht="12.75">
      <c r="A33" s="38"/>
      <c r="B33" s="38"/>
      <c r="C33" s="38"/>
      <c r="D33" s="38"/>
      <c r="E33" s="32"/>
      <c r="F33" s="55"/>
      <c r="G33" s="55"/>
      <c r="H33" s="55"/>
      <c r="I33" s="55"/>
      <c r="J33" s="55"/>
      <c r="K33" s="56"/>
      <c r="L33" s="57">
        <f t="shared" si="0"/>
      </c>
    </row>
    <row r="34" spans="1:12" s="15" customFormat="1" ht="12.75">
      <c r="A34" s="38"/>
      <c r="B34" s="38"/>
      <c r="C34" s="38"/>
      <c r="D34" s="38"/>
      <c r="E34" s="32"/>
      <c r="F34" s="55"/>
      <c r="G34" s="55"/>
      <c r="H34" s="55"/>
      <c r="I34" s="55"/>
      <c r="J34" s="55"/>
      <c r="K34" s="56"/>
      <c r="L34" s="57">
        <f t="shared" si="0"/>
      </c>
    </row>
    <row r="35" spans="1:12" s="15" customFormat="1" ht="12.75">
      <c r="A35" s="38"/>
      <c r="B35" s="38"/>
      <c r="C35" s="38"/>
      <c r="D35" s="38"/>
      <c r="E35" s="32"/>
      <c r="F35" s="55"/>
      <c r="G35" s="55"/>
      <c r="H35" s="55"/>
      <c r="I35" s="55"/>
      <c r="J35" s="55"/>
      <c r="K35" s="56"/>
      <c r="L35" s="57">
        <f t="shared" si="0"/>
      </c>
    </row>
    <row r="36" spans="1:12" s="15" customFormat="1" ht="12.75">
      <c r="A36" s="38"/>
      <c r="B36" s="38"/>
      <c r="C36" s="38"/>
      <c r="D36" s="38"/>
      <c r="E36" s="32"/>
      <c r="F36" s="55"/>
      <c r="G36" s="55"/>
      <c r="H36" s="55"/>
      <c r="I36" s="55"/>
      <c r="J36" s="55"/>
      <c r="K36" s="56"/>
      <c r="L36" s="57">
        <f t="shared" si="0"/>
      </c>
    </row>
    <row r="37" spans="1:12" s="15" customFormat="1" ht="12.75">
      <c r="A37" s="38"/>
      <c r="B37" s="38"/>
      <c r="C37" s="38"/>
      <c r="D37" s="38"/>
      <c r="E37" s="32"/>
      <c r="F37" s="55"/>
      <c r="G37" s="55"/>
      <c r="H37" s="55"/>
      <c r="I37" s="55"/>
      <c r="J37" s="55"/>
      <c r="K37" s="56"/>
      <c r="L37" s="57">
        <f>IF(K37="","",(K37*C37))</f>
      </c>
    </row>
    <row r="38" spans="2:12" ht="22.5" customHeight="1" thickBot="1">
      <c r="B38" s="8"/>
      <c r="C38" s="2"/>
      <c r="D38" s="7"/>
      <c r="E38" s="7"/>
      <c r="F38" s="7"/>
      <c r="I38" s="3"/>
      <c r="J38" s="81" t="s">
        <v>46</v>
      </c>
      <c r="K38" s="82"/>
      <c r="L38" s="58">
        <f>SUM(L28:L37)</f>
        <v>0</v>
      </c>
    </row>
    <row r="39" spans="2:14" ht="22.5" customHeight="1" thickBot="1">
      <c r="B39" s="8"/>
      <c r="C39" s="2"/>
      <c r="D39" s="7"/>
      <c r="E39" s="7"/>
      <c r="F39" s="7"/>
      <c r="I39" s="3"/>
      <c r="J39" s="3"/>
      <c r="K39" s="3"/>
      <c r="L39" s="3"/>
      <c r="M39" s="26"/>
      <c r="N39" s="26"/>
    </row>
    <row r="40" spans="1:12" ht="31.5" customHeight="1" thickBot="1">
      <c r="A40" s="92" t="s">
        <v>37</v>
      </c>
      <c r="B40" s="93"/>
      <c r="C40" s="93"/>
      <c r="D40" s="93"/>
      <c r="E40" s="94"/>
      <c r="F40" s="3"/>
      <c r="H40" s="83" t="s">
        <v>49</v>
      </c>
      <c r="I40" s="84"/>
      <c r="J40" s="84"/>
      <c r="K40" s="84"/>
      <c r="L40" s="85"/>
    </row>
    <row r="41" spans="1:12" ht="22.5" customHeight="1">
      <c r="A41" s="86"/>
      <c r="B41" s="87"/>
      <c r="C41" s="87"/>
      <c r="D41" s="87"/>
      <c r="E41" s="88"/>
      <c r="F41" s="3"/>
      <c r="H41" s="86"/>
      <c r="I41" s="87"/>
      <c r="J41" s="87"/>
      <c r="K41" s="87"/>
      <c r="L41" s="88"/>
    </row>
    <row r="42" spans="1:14" ht="22.5" customHeight="1">
      <c r="A42" s="89"/>
      <c r="B42" s="90"/>
      <c r="C42" s="90"/>
      <c r="D42" s="90"/>
      <c r="E42" s="91"/>
      <c r="F42" s="3"/>
      <c r="H42" s="89"/>
      <c r="I42" s="90"/>
      <c r="J42" s="90"/>
      <c r="K42" s="90"/>
      <c r="L42" s="91"/>
      <c r="M42" s="36"/>
      <c r="N42" s="36"/>
    </row>
    <row r="43" spans="1:15" ht="12.75">
      <c r="A43" s="24"/>
      <c r="B43" s="24"/>
      <c r="C43" s="24"/>
      <c r="D43" s="24"/>
      <c r="E43" s="24"/>
      <c r="F43" s="24"/>
      <c r="G43" s="24"/>
      <c r="H43" s="24"/>
      <c r="J43" s="25"/>
      <c r="K43" s="25"/>
      <c r="L43" s="25"/>
      <c r="M43" s="25"/>
      <c r="N43" s="25"/>
      <c r="O43" s="25"/>
    </row>
    <row r="44" spans="1:15" ht="13.5">
      <c r="A44" s="59" t="s">
        <v>47</v>
      </c>
      <c r="B44" s="59"/>
      <c r="C44" s="59"/>
      <c r="D44" s="59"/>
      <c r="E44" s="59"/>
      <c r="F44" s="59"/>
      <c r="G44" s="59"/>
      <c r="H44" s="59"/>
      <c r="I44" s="59"/>
      <c r="J44" s="59"/>
      <c r="K44" s="25"/>
      <c r="L44" s="25"/>
      <c r="M44" s="25"/>
      <c r="N44" s="25"/>
      <c r="O44" s="25"/>
    </row>
    <row r="45" spans="1:15" ht="13.5">
      <c r="A45" s="60" t="s">
        <v>52</v>
      </c>
      <c r="B45" s="60"/>
      <c r="C45" s="60"/>
      <c r="D45" s="60"/>
      <c r="E45" s="60"/>
      <c r="F45" s="60"/>
      <c r="G45" s="60"/>
      <c r="H45" s="60"/>
      <c r="I45" s="60"/>
      <c r="J45" s="60"/>
      <c r="K45" s="25"/>
      <c r="L45" s="25"/>
      <c r="M45" s="25"/>
      <c r="N45" s="25"/>
      <c r="O45" s="25"/>
    </row>
    <row r="46" spans="1:15" ht="12.75">
      <c r="A46" s="78" t="s">
        <v>50</v>
      </c>
      <c r="B46" s="78"/>
      <c r="C46" s="78"/>
      <c r="D46" s="78"/>
      <c r="E46" s="78"/>
      <c r="F46" s="78"/>
      <c r="G46" s="78"/>
      <c r="H46" s="78"/>
      <c r="I46" s="78"/>
      <c r="J46" s="78"/>
      <c r="K46" s="25"/>
      <c r="L46" s="25"/>
      <c r="M46" s="25"/>
      <c r="N46" s="25"/>
      <c r="O46" s="25"/>
    </row>
    <row r="47" spans="1:15" ht="12.75">
      <c r="A47" s="78" t="s">
        <v>48</v>
      </c>
      <c r="B47" s="78"/>
      <c r="C47" s="78"/>
      <c r="D47" s="78"/>
      <c r="E47" s="78"/>
      <c r="F47" s="78"/>
      <c r="G47" s="78"/>
      <c r="H47" s="78"/>
      <c r="I47" s="78"/>
      <c r="J47" s="78"/>
      <c r="K47" s="25"/>
      <c r="L47" s="25"/>
      <c r="M47" s="25"/>
      <c r="N47" s="25"/>
      <c r="O47" s="25"/>
    </row>
    <row r="48" spans="1:15" ht="12.75">
      <c r="A48" s="24"/>
      <c r="B48" s="24"/>
      <c r="C48" s="24"/>
      <c r="D48" s="24"/>
      <c r="E48" s="24"/>
      <c r="F48" s="24"/>
      <c r="G48" s="24"/>
      <c r="H48" s="24"/>
      <c r="J48" s="25"/>
      <c r="K48" s="25"/>
      <c r="L48" s="25"/>
      <c r="M48" s="25"/>
      <c r="N48" s="25"/>
      <c r="O48" s="25"/>
    </row>
    <row r="49" spans="1:15" ht="12.75">
      <c r="A49" s="24"/>
      <c r="B49" s="24"/>
      <c r="C49" s="24"/>
      <c r="D49" s="24"/>
      <c r="E49" s="24"/>
      <c r="F49" s="24"/>
      <c r="G49" s="24"/>
      <c r="H49" s="24"/>
      <c r="J49" s="25"/>
      <c r="K49" s="25"/>
      <c r="L49" s="25"/>
      <c r="M49" s="25"/>
      <c r="N49" s="25"/>
      <c r="O49" s="25"/>
    </row>
    <row r="50" spans="5:9" ht="12.75">
      <c r="E50" s="6" t="s">
        <v>41</v>
      </c>
      <c r="G50" s="76" t="s">
        <v>41</v>
      </c>
      <c r="H50" s="76"/>
      <c r="I50" s="76"/>
    </row>
    <row r="51" spans="5:9" ht="12.75">
      <c r="E51" s="18" t="s">
        <v>39</v>
      </c>
      <c r="G51" s="77" t="s">
        <v>40</v>
      </c>
      <c r="H51" s="77"/>
      <c r="I51" s="77"/>
    </row>
    <row r="52" spans="5:9" ht="12.75">
      <c r="E52" s="19" t="str">
        <f>CONCATENATE("Nome: ",C8)</f>
        <v>Nome: </v>
      </c>
      <c r="G52" s="65" t="str">
        <f>CONCATENATE("Nome: ",C9)</f>
        <v>Nome: </v>
      </c>
      <c r="H52" s="65"/>
      <c r="I52" s="65"/>
    </row>
  </sheetData>
  <sheetProtection selectLockedCells="1"/>
  <mergeCells count="35">
    <mergeCell ref="A4:D4"/>
    <mergeCell ref="E26:E27"/>
    <mergeCell ref="D20:F20"/>
    <mergeCell ref="B26:B27"/>
    <mergeCell ref="C26:C27"/>
    <mergeCell ref="A12:D12"/>
    <mergeCell ref="A18:L18"/>
    <mergeCell ref="D19:F19"/>
    <mergeCell ref="A19:C19"/>
    <mergeCell ref="A20:C20"/>
    <mergeCell ref="A21:C21"/>
    <mergeCell ref="D21:F21"/>
    <mergeCell ref="A15:E15"/>
    <mergeCell ref="A7:E7"/>
    <mergeCell ref="A8:D8"/>
    <mergeCell ref="A9:D9"/>
    <mergeCell ref="G51:I51"/>
    <mergeCell ref="A46:J46"/>
    <mergeCell ref="A47:J47"/>
    <mergeCell ref="D26:D27"/>
    <mergeCell ref="J38:K38"/>
    <mergeCell ref="H40:L40"/>
    <mergeCell ref="H41:L42"/>
    <mergeCell ref="A40:E40"/>
    <mergeCell ref="A41:E42"/>
    <mergeCell ref="A44:J44"/>
    <mergeCell ref="A45:J45"/>
    <mergeCell ref="A26:A27"/>
    <mergeCell ref="K26:L26"/>
    <mergeCell ref="G52:I52"/>
    <mergeCell ref="A22:C22"/>
    <mergeCell ref="A23:C23"/>
    <mergeCell ref="D22:F22"/>
    <mergeCell ref="D23:F23"/>
    <mergeCell ref="G50:I50"/>
  </mergeCells>
  <conditionalFormatting sqref="F15">
    <cfRule type="containsText" priority="4" dxfId="0" operator="containsText" stopIfTrue="1" text="MÍNIMO">
      <formula>NOT(ISERROR(SEARCH("MÍNIMO",F15)))</formula>
    </cfRule>
    <cfRule type="containsText" priority="5" dxfId="2" operator="containsText" stopIfTrue="1" text="MEDIANO">
      <formula>NOT(ISERROR(SEARCH("MEDIANO",F15)))</formula>
    </cfRule>
    <cfRule type="containsText" priority="6" dxfId="1" operator="containsText" stopIfTrue="1" text="MÉDIO">
      <formula>NOT(ISERROR(SEARCH("MÉDIO",F15)))</formula>
    </cfRule>
  </conditionalFormatting>
  <conditionalFormatting sqref="K26:L26">
    <cfRule type="containsText" priority="1" dxfId="2" operator="containsText" stopIfTrue="1" text="MEDIANO">
      <formula>NOT(ISERROR(SEARCH("MEDIANO",K26)))</formula>
    </cfRule>
    <cfRule type="containsText" priority="2" dxfId="1" operator="containsText" stopIfTrue="1" text="MÉDIO">
      <formula>NOT(ISERROR(SEARCH("MÉDIO",K26)))</formula>
    </cfRule>
    <cfRule type="containsText" priority="3" dxfId="0" operator="containsText" stopIfTrue="1" text="MÍNIMO">
      <formula>NOT(ISERROR(SEARCH("MÍNIMO",K26)))</formula>
    </cfRule>
  </conditionalFormatting>
  <dataValidations count="2">
    <dataValidation type="list" allowBlank="1" showInputMessage="1" showErrorMessage="1" sqref="F15">
      <formula1>"MÉDIO, MEDIANO, MÍNIMO"</formula1>
    </dataValidation>
    <dataValidation type="list" allowBlank="1" showInputMessage="1" showErrorMessage="1" sqref="D19:D24">
      <formula1>"BANCO DE PREÇOS, CALCULO REALIZADO POR SERVIDOR PÚBLICO, CONTRATO/ATA - MUNICÍPIO DE ROLÂNDIA, CONTRATO/ATA - OUTROS MUNICÍPIOS, FORNECEDOR, GONDOLAS DE FORNECEDORES, PROGRAMA NOTA PARANÁ, SITES DE INTERNET, TABELA OFICIAL DE CUSTOS, OUTROS"</formula1>
    </dataValidation>
  </dataValidations>
  <printOptions horizontalCentered="1" verticalCentered="1"/>
  <pageMargins left="0.25" right="0.25" top="0.75" bottom="0.75" header="0.3" footer="0.3"/>
  <pageSetup horizontalDpi="600" verticalDpi="600" orientation="landscape" paperSize="12" scale="79" r:id="rId2"/>
  <headerFooter scaleWithDoc="0">
    <oddHeader>&amp;L&amp;G
&amp;C&amp;"Arial,Negrito"&amp;13MAPA DE PREÇOS&amp;R&amp;7
Município de Rolândia – Estado do Paraná
CNPJ nº 76.288.760/0001-08
Av. Presidente Bernardes, 809, centro, Rolândia/PR, CEP 86.600-067
 Fone: (43) 3255-8600</oddHeader>
    <oddFooter>&amp;R&amp;P</oddFooter>
  </headerFooter>
  <rowBreaks count="1" manualBreakCount="1">
    <brk id="54" max="12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 User</dc:creator>
  <cp:keywords/>
  <dc:description/>
  <cp:lastModifiedBy>Everton Marcos Balbino</cp:lastModifiedBy>
  <cp:lastPrinted>2024-04-17T16:13:12Z</cp:lastPrinted>
  <dcterms:created xsi:type="dcterms:W3CDTF">2003-04-07T18:15:34Z</dcterms:created>
  <dcterms:modified xsi:type="dcterms:W3CDTF">2024-04-18T18:32:42Z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1046-10.2.0.5965</vt:lpwstr>
  </property>
</Properties>
</file>